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National Fire Chiefs Council\NFCC1b\Reports\Final Report\Figures\"/>
    </mc:Choice>
  </mc:AlternateContent>
  <xr:revisionPtr revIDLastSave="0" documentId="13_ncr:1_{4CB2AD96-9A9F-4FE2-B453-F8B48E6C61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35" i="1"/>
  <c r="I45" i="1"/>
  <c r="I44" i="1"/>
  <c r="I43" i="1"/>
  <c r="I42" i="1"/>
  <c r="I41" i="1"/>
  <c r="I40" i="1"/>
  <c r="I39" i="1"/>
  <c r="I38" i="1"/>
  <c r="I37" i="1"/>
  <c r="I3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H41" i="1" s="1"/>
  <c r="I21" i="1"/>
  <c r="I22" i="1"/>
  <c r="I23" i="1"/>
  <c r="I24" i="1"/>
  <c r="H38" i="1" s="1"/>
  <c r="I25" i="1"/>
  <c r="H43" i="1" s="1"/>
  <c r="I26" i="1"/>
  <c r="I28" i="1"/>
  <c r="H44" i="1" s="1"/>
  <c r="I29" i="1"/>
  <c r="I7" i="1"/>
  <c r="H40" i="1" l="1"/>
  <c r="H37" i="1"/>
  <c r="H35" i="1"/>
  <c r="H36" i="1"/>
  <c r="H45" i="1"/>
  <c r="H42" i="1"/>
  <c r="H39" i="1"/>
</calcChain>
</file>

<file path=xl/sharedStrings.xml><?xml version="1.0" encoding="utf-8"?>
<sst xmlns="http://schemas.openxmlformats.org/spreadsheetml/2006/main" count="127" uniqueCount="60">
  <si>
    <t>Bar/Pub</t>
  </si>
  <si>
    <t>Care Home</t>
  </si>
  <si>
    <t>Factory or Manufacturing</t>
  </si>
  <si>
    <t>Further Education</t>
  </si>
  <si>
    <t>HMO</t>
  </si>
  <si>
    <t>Hospital</t>
  </si>
  <si>
    <t>Hotel</t>
  </si>
  <si>
    <t>Leisure</t>
  </si>
  <si>
    <t>Light Industrial or Storage</t>
  </si>
  <si>
    <t>Medical</t>
  </si>
  <si>
    <t>Nursery / Special Needs</t>
  </si>
  <si>
    <t>Office</t>
  </si>
  <si>
    <t>Other Sleeping Accommodation</t>
  </si>
  <si>
    <t>Other Workplace</t>
  </si>
  <si>
    <t>Primary School</t>
  </si>
  <si>
    <t>Prison</t>
  </si>
  <si>
    <t>Public Buildings</t>
  </si>
  <si>
    <t>Residential Education</t>
  </si>
  <si>
    <t>Restaurant/Other</t>
  </si>
  <si>
    <t>Secondary School</t>
  </si>
  <si>
    <t>Shop</t>
  </si>
  <si>
    <t>Waste and Recycling</t>
  </si>
  <si>
    <t>NFCC Building Category</t>
  </si>
  <si>
    <t>UPRN</t>
  </si>
  <si>
    <t>OS Quaternary Code</t>
  </si>
  <si>
    <t>...</t>
  </si>
  <si>
    <t>C</t>
  </si>
  <si>
    <t>CC04YR</t>
  </si>
  <si>
    <t>CC08</t>
  </si>
  <si>
    <t>CE02</t>
  </si>
  <si>
    <t>CI03</t>
  </si>
  <si>
    <t>CI04</t>
  </si>
  <si>
    <t>CR07</t>
  </si>
  <si>
    <t>CR08</t>
  </si>
  <si>
    <t>RI03</t>
  </si>
  <si>
    <t>Building Category</t>
  </si>
  <si>
    <t>Updated Table for Example UPRN Data</t>
  </si>
  <si>
    <t>Societal</t>
  </si>
  <si>
    <t>Firefighter</t>
  </si>
  <si>
    <t>Community</t>
  </si>
  <si>
    <t>Heritage</t>
  </si>
  <si>
    <t>Environmental</t>
  </si>
  <si>
    <t>Potential Consequence Score</t>
  </si>
  <si>
    <t>IRS Measured Scores</t>
  </si>
  <si>
    <t>Likelihood</t>
  </si>
  <si>
    <t>Consequence</t>
  </si>
  <si>
    <t>Combined Risk Score</t>
  </si>
  <si>
    <t>Combined Risk Category</t>
  </si>
  <si>
    <t>Weighting</t>
  </si>
  <si>
    <t>-</t>
  </si>
  <si>
    <t>Medium</t>
  </si>
  <si>
    <t>Very High</t>
  </si>
  <si>
    <t>High</t>
  </si>
  <si>
    <t>Low</t>
  </si>
  <si>
    <t>Very Low</t>
  </si>
  <si>
    <t>Figure 4-4:  Assigning Risk Category</t>
  </si>
  <si>
    <t>Lookup Table for NFCC Risk by Building Category</t>
  </si>
  <si>
    <t>Fields for Likelihood, Measured Consequnece and Potential Consequence</t>
  </si>
  <si>
    <t>Sheltered Accommodation</t>
  </si>
  <si>
    <t>Relative Risk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</si>
</sst>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0.5"/>
      <color theme="1"/>
      <name val="Verdana"/>
      <family val="2"/>
    </font>
    <font>
      <sz val="10.5"/>
      <color theme="1"/>
      <name val="Verdana"/>
      <family val="2"/>
    </font>
    <font>
      <b/>
      <sz val="14"/>
      <color rgb="FF00559F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59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4" fillId="2" borderId="23" xfId="0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3" fillId="0" borderId="21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colors>
    <mruColors>
      <color rgb="FF00559F"/>
      <color rgb="FFF58220"/>
      <color rgb="FF73C69C"/>
      <color rgb="FFCED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H Palette Excel - 2">
      <a:dk1>
        <a:srgbClr val="1A1818"/>
      </a:dk1>
      <a:lt1>
        <a:srgbClr val="FFFFFF"/>
      </a:lt1>
      <a:dk2>
        <a:srgbClr val="5B3789"/>
      </a:dk2>
      <a:lt2>
        <a:srgbClr val="6D6C70"/>
      </a:lt2>
      <a:accent1>
        <a:srgbClr val="0067B1"/>
      </a:accent1>
      <a:accent2>
        <a:srgbClr val="E32726"/>
      </a:accent2>
      <a:accent3>
        <a:srgbClr val="50B848"/>
      </a:accent3>
      <a:accent4>
        <a:srgbClr val="FDB924"/>
      </a:accent4>
      <a:accent5>
        <a:srgbClr val="0F99D6"/>
      </a:accent5>
      <a:accent6>
        <a:srgbClr val="EC008C"/>
      </a:accent6>
      <a:hlink>
        <a:srgbClr val="F58220"/>
      </a:hlink>
      <a:folHlink>
        <a:srgbClr val="CEDE5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L17" sqref="L17"/>
    </sheetView>
  </sheetViews>
  <sheetFormatPr defaultRowHeight="18.75" customHeight="1" x14ac:dyDescent="0.2"/>
  <cols>
    <col min="1" max="1" width="24.21875" style="2" customWidth="1"/>
    <col min="2" max="11" width="12.88671875" style="3" customWidth="1"/>
    <col min="12" max="14" width="13" style="2" customWidth="1"/>
    <col min="15" max="16384" width="8.88671875" style="2"/>
  </cols>
  <sheetData>
    <row r="1" spans="1:11" ht="18.75" customHeight="1" x14ac:dyDescent="0.2">
      <c r="A1" s="1" t="s">
        <v>55</v>
      </c>
      <c r="B1" s="34"/>
      <c r="C1" s="34"/>
      <c r="D1" s="34"/>
      <c r="E1" s="34"/>
      <c r="F1" s="34"/>
    </row>
    <row r="2" spans="1:11" ht="14.25" x14ac:dyDescent="0.2"/>
    <row r="3" spans="1:11" ht="14.25" x14ac:dyDescent="0.2">
      <c r="A3" s="24" t="s">
        <v>56</v>
      </c>
      <c r="B3" s="35"/>
      <c r="C3" s="35"/>
    </row>
    <row r="4" spans="1:11" ht="14.25" x14ac:dyDescent="0.2"/>
    <row r="5" spans="1:11" ht="15.75" customHeight="1" x14ac:dyDescent="0.2">
      <c r="A5" s="38" t="s">
        <v>35</v>
      </c>
      <c r="B5" s="40" t="s">
        <v>43</v>
      </c>
      <c r="C5" s="40"/>
      <c r="D5" s="40" t="s">
        <v>42</v>
      </c>
      <c r="E5" s="40"/>
      <c r="F5" s="40"/>
      <c r="G5" s="40"/>
      <c r="H5" s="40"/>
      <c r="I5" s="53" t="s">
        <v>46</v>
      </c>
      <c r="J5" s="56" t="s">
        <v>59</v>
      </c>
      <c r="K5" s="46" t="s">
        <v>47</v>
      </c>
    </row>
    <row r="6" spans="1:11" ht="15.75" customHeight="1" x14ac:dyDescent="0.2">
      <c r="A6" s="39"/>
      <c r="B6" s="20" t="s">
        <v>44</v>
      </c>
      <c r="C6" s="20" t="s">
        <v>45</v>
      </c>
      <c r="D6" s="20" t="s">
        <v>37</v>
      </c>
      <c r="E6" s="20" t="s">
        <v>38</v>
      </c>
      <c r="F6" s="20" t="s">
        <v>39</v>
      </c>
      <c r="G6" s="20" t="s">
        <v>40</v>
      </c>
      <c r="H6" s="20" t="s">
        <v>41</v>
      </c>
      <c r="I6" s="54"/>
      <c r="J6" s="54"/>
      <c r="K6" s="47"/>
    </row>
    <row r="7" spans="1:11" ht="15" customHeight="1" x14ac:dyDescent="0.2">
      <c r="A7" s="7" t="s">
        <v>0</v>
      </c>
      <c r="B7" s="10">
        <v>4.6965435478901627</v>
      </c>
      <c r="C7" s="10">
        <v>5.0326439880033753</v>
      </c>
      <c r="D7" s="17">
        <v>5</v>
      </c>
      <c r="E7" s="17">
        <v>1</v>
      </c>
      <c r="F7" s="17">
        <v>1</v>
      </c>
      <c r="G7" s="17">
        <v>1</v>
      </c>
      <c r="H7" s="17">
        <v>1</v>
      </c>
      <c r="I7" s="28">
        <f>SUMPRODUCT(B7:H7,$B$30:$H$30)</f>
        <v>137.29187535893539</v>
      </c>
      <c r="J7" s="57">
        <v>0.29580883441016398</v>
      </c>
      <c r="K7" s="31" t="s">
        <v>53</v>
      </c>
    </row>
    <row r="8" spans="1:11" ht="15" customHeight="1" x14ac:dyDescent="0.2">
      <c r="A8" s="8" t="s">
        <v>1</v>
      </c>
      <c r="B8" s="11">
        <v>7.6191972367519218</v>
      </c>
      <c r="C8" s="11">
        <v>7.031412516217161</v>
      </c>
      <c r="D8" s="18">
        <v>10</v>
      </c>
      <c r="E8" s="18">
        <v>5</v>
      </c>
      <c r="F8" s="18">
        <v>10</v>
      </c>
      <c r="G8" s="18">
        <v>1</v>
      </c>
      <c r="H8" s="18">
        <v>1</v>
      </c>
      <c r="I8" s="29">
        <f t="shared" ref="I8:I29" si="0">SUMPRODUCT(B8:H8,$B$30:$H$30)</f>
        <v>276.50609752969081</v>
      </c>
      <c r="J8" s="58">
        <v>0.85613573292916223</v>
      </c>
      <c r="K8" s="32" t="s">
        <v>51</v>
      </c>
    </row>
    <row r="9" spans="1:11" ht="15" customHeight="1" x14ac:dyDescent="0.2">
      <c r="A9" s="8" t="s">
        <v>2</v>
      </c>
      <c r="B9" s="11">
        <v>4.7980064678596666</v>
      </c>
      <c r="C9" s="11">
        <v>3.8261483870424042</v>
      </c>
      <c r="D9" s="18">
        <v>1</v>
      </c>
      <c r="E9" s="18">
        <v>10</v>
      </c>
      <c r="F9" s="18">
        <v>5</v>
      </c>
      <c r="G9" s="18">
        <v>1</v>
      </c>
      <c r="H9" s="18">
        <v>5</v>
      </c>
      <c r="I9" s="29">
        <f t="shared" si="0"/>
        <v>181.24154854902071</v>
      </c>
      <c r="J9" s="58">
        <v>0.47270300287607286</v>
      </c>
      <c r="K9" s="32" t="s">
        <v>50</v>
      </c>
    </row>
    <row r="10" spans="1:11" ht="15" customHeight="1" x14ac:dyDescent="0.2">
      <c r="A10" s="8" t="s">
        <v>3</v>
      </c>
      <c r="B10" s="11">
        <v>5.3895054566068996</v>
      </c>
      <c r="C10" s="11">
        <v>4.2847176246321741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29">
        <f t="shared" si="0"/>
        <v>116.74223081239073</v>
      </c>
      <c r="J10" s="58">
        <v>0.21309804225913001</v>
      </c>
      <c r="K10" s="32" t="s">
        <v>53</v>
      </c>
    </row>
    <row r="11" spans="1:11" ht="15" customHeight="1" x14ac:dyDescent="0.2">
      <c r="A11" s="8" t="s">
        <v>4</v>
      </c>
      <c r="B11" s="11">
        <v>1.3497626414171153</v>
      </c>
      <c r="C11" s="11">
        <v>10</v>
      </c>
      <c r="D11" s="18">
        <v>5</v>
      </c>
      <c r="E11" s="18">
        <v>5</v>
      </c>
      <c r="F11" s="18">
        <v>5</v>
      </c>
      <c r="G11" s="18">
        <v>1</v>
      </c>
      <c r="H11" s="18">
        <v>1</v>
      </c>
      <c r="I11" s="29">
        <f t="shared" si="0"/>
        <v>193.49762641417115</v>
      </c>
      <c r="J11" s="58">
        <v>0.52203280547169961</v>
      </c>
      <c r="K11" s="32" t="s">
        <v>52</v>
      </c>
    </row>
    <row r="12" spans="1:11" ht="15" customHeight="1" x14ac:dyDescent="0.2">
      <c r="A12" s="8" t="s">
        <v>5</v>
      </c>
      <c r="B12" s="11">
        <v>10</v>
      </c>
      <c r="C12" s="11">
        <v>3.9502607587619574</v>
      </c>
      <c r="D12" s="18">
        <v>10</v>
      </c>
      <c r="E12" s="18">
        <v>5</v>
      </c>
      <c r="F12" s="18">
        <v>10</v>
      </c>
      <c r="G12" s="18">
        <v>1</v>
      </c>
      <c r="H12" s="18">
        <v>1</v>
      </c>
      <c r="I12" s="29">
        <f t="shared" si="0"/>
        <v>269.50260758761954</v>
      </c>
      <c r="J12" s="58">
        <v>0.82794720637735308</v>
      </c>
      <c r="K12" s="32" t="s">
        <v>51</v>
      </c>
    </row>
    <row r="13" spans="1:11" ht="15" customHeight="1" x14ac:dyDescent="0.2">
      <c r="A13" s="8" t="s">
        <v>6</v>
      </c>
      <c r="B13" s="11">
        <v>9</v>
      </c>
      <c r="C13" s="11">
        <v>5.2305487261136596</v>
      </c>
      <c r="D13" s="18">
        <v>5</v>
      </c>
      <c r="E13" s="18">
        <v>1</v>
      </c>
      <c r="F13" s="18">
        <v>1</v>
      </c>
      <c r="G13" s="18">
        <v>1</v>
      </c>
      <c r="H13" s="18">
        <v>1</v>
      </c>
      <c r="I13" s="29">
        <f t="shared" si="0"/>
        <v>182.30548726113659</v>
      </c>
      <c r="J13" s="58">
        <v>0.47698527712563171</v>
      </c>
      <c r="K13" s="32" t="s">
        <v>50</v>
      </c>
    </row>
    <row r="14" spans="1:11" ht="15" customHeight="1" x14ac:dyDescent="0.2">
      <c r="A14" s="8" t="s">
        <v>7</v>
      </c>
      <c r="B14" s="11">
        <v>2.3444252393269309</v>
      </c>
      <c r="C14" s="11">
        <v>2.9315142230097262</v>
      </c>
      <c r="D14" s="18">
        <v>1</v>
      </c>
      <c r="E14" s="18">
        <v>1</v>
      </c>
      <c r="F14" s="18">
        <v>5</v>
      </c>
      <c r="G14" s="18">
        <v>1</v>
      </c>
      <c r="H14" s="18">
        <v>1</v>
      </c>
      <c r="I14" s="29">
        <f t="shared" si="0"/>
        <v>92.759394623366575</v>
      </c>
      <c r="J14" s="58">
        <v>0.11656890888508274</v>
      </c>
      <c r="K14" s="32" t="s">
        <v>54</v>
      </c>
    </row>
    <row r="15" spans="1:11" ht="15" customHeight="1" x14ac:dyDescent="0.2">
      <c r="A15" s="8" t="s">
        <v>8</v>
      </c>
      <c r="B15" s="11">
        <v>1.0812545304454864</v>
      </c>
      <c r="C15" s="11">
        <v>4.5749277865821956</v>
      </c>
      <c r="D15" s="18">
        <v>1</v>
      </c>
      <c r="E15" s="18">
        <v>10</v>
      </c>
      <c r="F15" s="18">
        <v>5</v>
      </c>
      <c r="G15" s="18">
        <v>1</v>
      </c>
      <c r="H15" s="18">
        <v>1</v>
      </c>
      <c r="I15" s="29">
        <f t="shared" si="0"/>
        <v>141.56182317027682</v>
      </c>
      <c r="J15" s="58">
        <v>0.31299505702923153</v>
      </c>
      <c r="K15" s="32" t="s">
        <v>53</v>
      </c>
    </row>
    <row r="16" spans="1:11" ht="15" customHeight="1" x14ac:dyDescent="0.2">
      <c r="A16" s="8" t="s">
        <v>9</v>
      </c>
      <c r="B16" s="11">
        <v>2.1372519854878242</v>
      </c>
      <c r="C16" s="11">
        <v>1.7848198662329584</v>
      </c>
      <c r="D16" s="18">
        <v>1</v>
      </c>
      <c r="E16" s="18">
        <v>1</v>
      </c>
      <c r="F16" s="18">
        <v>5</v>
      </c>
      <c r="G16" s="18">
        <v>1</v>
      </c>
      <c r="H16" s="18">
        <v>1</v>
      </c>
      <c r="I16" s="29">
        <f t="shared" si="0"/>
        <v>79.220718517207828</v>
      </c>
      <c r="J16" s="58">
        <v>6.2076743685809031E-2</v>
      </c>
      <c r="K16" s="32" t="s">
        <v>54</v>
      </c>
    </row>
    <row r="17" spans="1:11" ht="15" customHeight="1" x14ac:dyDescent="0.2">
      <c r="A17" s="8" t="s">
        <v>10</v>
      </c>
      <c r="B17" s="11">
        <v>1.7551681938117749</v>
      </c>
      <c r="C17" s="11">
        <v>1</v>
      </c>
      <c r="D17" s="18">
        <v>5</v>
      </c>
      <c r="E17" s="18">
        <v>5</v>
      </c>
      <c r="F17" s="18">
        <v>10</v>
      </c>
      <c r="G17" s="18">
        <v>1</v>
      </c>
      <c r="H17" s="18">
        <v>1</v>
      </c>
      <c r="I17" s="29">
        <f t="shared" si="0"/>
        <v>132.55168193811775</v>
      </c>
      <c r="J17" s="58">
        <v>0.27672990815930237</v>
      </c>
      <c r="K17" s="32" t="s">
        <v>53</v>
      </c>
    </row>
    <row r="18" spans="1:11" ht="15" customHeight="1" x14ac:dyDescent="0.2">
      <c r="A18" s="8" t="s">
        <v>11</v>
      </c>
      <c r="B18" s="11">
        <v>1.003496143295898</v>
      </c>
      <c r="C18" s="11">
        <v>3.3762678859814392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29">
        <f t="shared" si="0"/>
        <v>63.797640292773373</v>
      </c>
      <c r="J18" s="58">
        <v>0</v>
      </c>
      <c r="K18" s="32" t="s">
        <v>54</v>
      </c>
    </row>
    <row r="19" spans="1:11" ht="15" customHeight="1" x14ac:dyDescent="0.2">
      <c r="A19" s="8" t="s">
        <v>12</v>
      </c>
      <c r="B19" s="11">
        <v>1</v>
      </c>
      <c r="C19" s="11">
        <v>8.5710076701609861</v>
      </c>
      <c r="D19" s="18">
        <v>5</v>
      </c>
      <c r="E19" s="18">
        <v>1</v>
      </c>
      <c r="F19" s="18">
        <v>1</v>
      </c>
      <c r="G19" s="18">
        <v>1</v>
      </c>
      <c r="H19" s="18">
        <v>1</v>
      </c>
      <c r="I19" s="29">
        <f t="shared" si="0"/>
        <v>135.71007670160986</v>
      </c>
      <c r="J19" s="58">
        <v>0.28944221236594792</v>
      </c>
      <c r="K19" s="32" t="s">
        <v>53</v>
      </c>
    </row>
    <row r="20" spans="1:11" ht="15" customHeight="1" x14ac:dyDescent="0.2">
      <c r="A20" s="8" t="s">
        <v>13</v>
      </c>
      <c r="B20" s="11">
        <v>1.2559649284866299</v>
      </c>
      <c r="C20" s="11">
        <v>3.4894091983251712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29">
        <f t="shared" si="0"/>
        <v>67.453741268118009</v>
      </c>
      <c r="J20" s="58">
        <v>1.4715534722267002E-2</v>
      </c>
      <c r="K20" s="32" t="s">
        <v>54</v>
      </c>
    </row>
    <row r="21" spans="1:11" ht="15" customHeight="1" x14ac:dyDescent="0.2">
      <c r="A21" s="8" t="s">
        <v>14</v>
      </c>
      <c r="B21" s="11">
        <v>3.8400569712318551</v>
      </c>
      <c r="C21" s="11">
        <v>2.548594780782798</v>
      </c>
      <c r="D21" s="18">
        <v>5</v>
      </c>
      <c r="E21" s="18">
        <v>1</v>
      </c>
      <c r="F21" s="18">
        <v>10</v>
      </c>
      <c r="G21" s="18">
        <v>1</v>
      </c>
      <c r="H21" s="18">
        <v>1</v>
      </c>
      <c r="I21" s="29">
        <f t="shared" si="0"/>
        <v>148.88651752014653</v>
      </c>
      <c r="J21" s="58">
        <v>0.3424764074520929</v>
      </c>
      <c r="K21" s="32" t="s">
        <v>50</v>
      </c>
    </row>
    <row r="22" spans="1:11" ht="15" customHeight="1" x14ac:dyDescent="0.2">
      <c r="A22" s="8" t="s">
        <v>15</v>
      </c>
      <c r="B22" s="11">
        <v>10</v>
      </c>
      <c r="C22" s="11">
        <v>5.7249432521047536</v>
      </c>
      <c r="D22" s="18">
        <v>10</v>
      </c>
      <c r="E22" s="18">
        <v>10</v>
      </c>
      <c r="F22" s="18">
        <v>10</v>
      </c>
      <c r="G22" s="18">
        <v>1</v>
      </c>
      <c r="H22" s="18">
        <v>1</v>
      </c>
      <c r="I22" s="29">
        <f t="shared" si="0"/>
        <v>312.24943252104754</v>
      </c>
      <c r="J22" s="58">
        <v>1</v>
      </c>
      <c r="K22" s="32" t="s">
        <v>51</v>
      </c>
    </row>
    <row r="23" spans="1:11" ht="15" customHeight="1" x14ac:dyDescent="0.2">
      <c r="A23" s="8" t="s">
        <v>16</v>
      </c>
      <c r="B23" s="11">
        <v>1.2447123046726225</v>
      </c>
      <c r="C23" s="11">
        <v>2.9375608218725295</v>
      </c>
      <c r="D23" s="18">
        <v>1</v>
      </c>
      <c r="E23" s="18">
        <v>1</v>
      </c>
      <c r="F23" s="18">
        <v>5</v>
      </c>
      <c r="G23" s="18">
        <v>1</v>
      </c>
      <c r="H23" s="18">
        <v>1</v>
      </c>
      <c r="I23" s="29">
        <f t="shared" si="0"/>
        <v>81.822731265451523</v>
      </c>
      <c r="J23" s="58">
        <v>7.2549651628662587E-2</v>
      </c>
      <c r="K23" s="32" t="s">
        <v>54</v>
      </c>
    </row>
    <row r="24" spans="1:11" ht="15" customHeight="1" x14ac:dyDescent="0.2">
      <c r="A24" s="8" t="s">
        <v>17</v>
      </c>
      <c r="B24" s="11">
        <v>3.5511510334892904</v>
      </c>
      <c r="C24" s="11">
        <v>5.3068096763330308</v>
      </c>
      <c r="D24" s="18">
        <v>10</v>
      </c>
      <c r="E24" s="18">
        <v>1</v>
      </c>
      <c r="F24" s="18">
        <v>10</v>
      </c>
      <c r="G24" s="18">
        <v>1</v>
      </c>
      <c r="H24" s="18">
        <v>1</v>
      </c>
      <c r="I24" s="29">
        <f t="shared" si="0"/>
        <v>198.57960709822322</v>
      </c>
      <c r="J24" s="58">
        <v>0.54248740005712659</v>
      </c>
      <c r="K24" s="32" t="s">
        <v>52</v>
      </c>
    </row>
    <row r="25" spans="1:11" ht="15" customHeight="1" x14ac:dyDescent="0.2">
      <c r="A25" s="8" t="s">
        <v>18</v>
      </c>
      <c r="B25" s="11">
        <v>2.6528743871738323</v>
      </c>
      <c r="C25" s="11">
        <v>3.7252227868955936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29">
        <f t="shared" si="0"/>
        <v>83.780971740694255</v>
      </c>
      <c r="J25" s="58">
        <v>8.0431424014685574E-2</v>
      </c>
      <c r="K25" s="32" t="s">
        <v>54</v>
      </c>
    </row>
    <row r="26" spans="1:11" ht="15" customHeight="1" x14ac:dyDescent="0.2">
      <c r="A26" s="8" t="s">
        <v>19</v>
      </c>
      <c r="B26" s="11">
        <v>6.1360060487654886</v>
      </c>
      <c r="C26" s="11">
        <v>2.3218899799554489</v>
      </c>
      <c r="D26" s="18">
        <v>5</v>
      </c>
      <c r="E26" s="18">
        <v>1</v>
      </c>
      <c r="F26" s="18">
        <v>10</v>
      </c>
      <c r="G26" s="18">
        <v>1</v>
      </c>
      <c r="H26" s="18">
        <v>1</v>
      </c>
      <c r="I26" s="29">
        <f t="shared" si="0"/>
        <v>169.57896028720938</v>
      </c>
      <c r="J26" s="58">
        <v>0.42576195182864918</v>
      </c>
      <c r="K26" s="32" t="s">
        <v>50</v>
      </c>
    </row>
    <row r="27" spans="1:11" ht="15" customHeight="1" x14ac:dyDescent="0.2">
      <c r="A27" s="8" t="s">
        <v>58</v>
      </c>
      <c r="B27" s="11">
        <v>4.755780618181074</v>
      </c>
      <c r="C27" s="11">
        <v>8.2205501128562197</v>
      </c>
      <c r="D27" s="18">
        <v>5</v>
      </c>
      <c r="E27" s="18">
        <v>5</v>
      </c>
      <c r="F27" s="18">
        <v>5</v>
      </c>
      <c r="G27" s="18">
        <v>1</v>
      </c>
      <c r="H27" s="18">
        <v>1</v>
      </c>
      <c r="I27" s="29">
        <f t="shared" ref="I27" si="1">SUMPRODUCT(B27:H27,$B$30:$H$30)</f>
        <v>209.76330731037294</v>
      </c>
      <c r="J27" s="58">
        <v>0.58750096229327364</v>
      </c>
      <c r="K27" s="32" t="s">
        <v>52</v>
      </c>
    </row>
    <row r="28" spans="1:11" ht="15" customHeight="1" x14ac:dyDescent="0.2">
      <c r="A28" s="8" t="s">
        <v>20</v>
      </c>
      <c r="B28" s="11">
        <v>1.5333172898891121</v>
      </c>
      <c r="C28" s="11">
        <v>3.9133646874800774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29">
        <f t="shared" si="0"/>
        <v>74.466819773691896</v>
      </c>
      <c r="J28" s="58">
        <v>4.2942654529599139E-2</v>
      </c>
      <c r="K28" s="32" t="s">
        <v>54</v>
      </c>
    </row>
    <row r="29" spans="1:11" ht="15" customHeight="1" x14ac:dyDescent="0.2">
      <c r="A29" s="9" t="s">
        <v>21</v>
      </c>
      <c r="B29" s="12">
        <v>2.6232936191254828</v>
      </c>
      <c r="C29" s="12">
        <v>4.8860842855533191</v>
      </c>
      <c r="D29" s="19">
        <v>1</v>
      </c>
      <c r="E29" s="19">
        <v>1</v>
      </c>
      <c r="F29" s="19">
        <v>5</v>
      </c>
      <c r="G29" s="19">
        <v>1</v>
      </c>
      <c r="H29" s="19">
        <v>10</v>
      </c>
      <c r="I29" s="30">
        <f t="shared" si="0"/>
        <v>137.59377904678803</v>
      </c>
      <c r="J29" s="59">
        <v>0.29702397431776928</v>
      </c>
      <c r="K29" s="33" t="s">
        <v>53</v>
      </c>
    </row>
    <row r="30" spans="1:11" ht="15" customHeight="1" x14ac:dyDescent="0.2">
      <c r="A30" s="25" t="s">
        <v>48</v>
      </c>
      <c r="B30" s="26">
        <v>10</v>
      </c>
      <c r="C30" s="26">
        <v>10</v>
      </c>
      <c r="D30" s="14">
        <v>5</v>
      </c>
      <c r="E30" s="14">
        <v>5</v>
      </c>
      <c r="F30" s="14">
        <v>5</v>
      </c>
      <c r="G30" s="14">
        <v>2.5</v>
      </c>
      <c r="H30" s="14">
        <v>2.5</v>
      </c>
      <c r="I30" s="27" t="s">
        <v>49</v>
      </c>
      <c r="J30" s="27" t="s">
        <v>49</v>
      </c>
      <c r="K30" s="27" t="s">
        <v>49</v>
      </c>
    </row>
    <row r="31" spans="1:11" ht="14.25" x14ac:dyDescent="0.2"/>
    <row r="32" spans="1:11" ht="14.25" x14ac:dyDescent="0.2">
      <c r="A32" s="13" t="s">
        <v>36</v>
      </c>
      <c r="B32" s="36"/>
      <c r="C32" s="36"/>
    </row>
    <row r="33" spans="1:11" ht="14.25" x14ac:dyDescent="0.2"/>
    <row r="34" spans="1:11" ht="30" customHeight="1" x14ac:dyDescent="0.2">
      <c r="A34" s="6" t="s">
        <v>23</v>
      </c>
      <c r="B34" s="21" t="s">
        <v>24</v>
      </c>
      <c r="C34" s="41" t="s">
        <v>22</v>
      </c>
      <c r="D34" s="41"/>
      <c r="E34" s="48" t="s">
        <v>57</v>
      </c>
      <c r="F34" s="49"/>
      <c r="G34" s="50"/>
      <c r="H34" s="21" t="s">
        <v>46</v>
      </c>
      <c r="I34" s="37" t="s">
        <v>47</v>
      </c>
      <c r="J34" s="2"/>
      <c r="K34" s="2"/>
    </row>
    <row r="35" spans="1:11" ht="15" customHeight="1" x14ac:dyDescent="0.2">
      <c r="A35" s="4">
        <v>100002569</v>
      </c>
      <c r="B35" s="4" t="s">
        <v>29</v>
      </c>
      <c r="C35" s="42" t="s">
        <v>10</v>
      </c>
      <c r="D35" s="43"/>
      <c r="E35" s="15" t="s">
        <v>25</v>
      </c>
      <c r="F35" s="15" t="s">
        <v>25</v>
      </c>
      <c r="G35" s="22" t="s">
        <v>25</v>
      </c>
      <c r="H35" s="22">
        <f>_xlfn.XLOOKUP($C35,$A$7:$A$31,I$7:I$31)</f>
        <v>132.55168193811775</v>
      </c>
      <c r="I35" s="22" t="str">
        <f t="shared" ref="I35:I45" si="2">_xlfn.XLOOKUP($C35,$A$7:$A$31,K$7:K$31)</f>
        <v>Low</v>
      </c>
      <c r="J35" s="55"/>
      <c r="K35" s="2"/>
    </row>
    <row r="36" spans="1:11" ht="15" customHeight="1" x14ac:dyDescent="0.2">
      <c r="A36" s="4">
        <v>100010593</v>
      </c>
      <c r="B36" s="4" t="s">
        <v>29</v>
      </c>
      <c r="C36" s="44" t="s">
        <v>10</v>
      </c>
      <c r="D36" s="45"/>
      <c r="E36" s="15" t="s">
        <v>25</v>
      </c>
      <c r="F36" s="15" t="s">
        <v>25</v>
      </c>
      <c r="G36" s="22" t="s">
        <v>25</v>
      </c>
      <c r="H36" s="22">
        <f t="shared" ref="H36" si="3">_xlfn.XLOOKUP($C36,$A$7:$A$31,I$7:I$31)</f>
        <v>132.55168193811775</v>
      </c>
      <c r="I36" s="22" t="str">
        <f t="shared" si="2"/>
        <v>Low</v>
      </c>
      <c r="J36" s="55"/>
      <c r="K36" s="2"/>
    </row>
    <row r="37" spans="1:11" ht="15" customHeight="1" x14ac:dyDescent="0.2">
      <c r="A37" s="4">
        <v>100011851</v>
      </c>
      <c r="B37" s="4" t="s">
        <v>28</v>
      </c>
      <c r="C37" s="44" t="s">
        <v>16</v>
      </c>
      <c r="D37" s="45"/>
      <c r="E37" s="15" t="s">
        <v>25</v>
      </c>
      <c r="F37" s="15" t="s">
        <v>25</v>
      </c>
      <c r="G37" s="22" t="s">
        <v>25</v>
      </c>
      <c r="H37" s="22">
        <f t="shared" ref="H37" si="4">_xlfn.XLOOKUP($C37,$A$7:$A$31,I$7:I$31)</f>
        <v>81.822731265451523</v>
      </c>
      <c r="I37" s="22" t="str">
        <f t="shared" si="2"/>
        <v>Very Low</v>
      </c>
      <c r="J37" s="55"/>
      <c r="K37" s="2"/>
    </row>
    <row r="38" spans="1:11" ht="15" customHeight="1" x14ac:dyDescent="0.2">
      <c r="A38" s="4">
        <v>100021086</v>
      </c>
      <c r="B38" s="4" t="s">
        <v>34</v>
      </c>
      <c r="C38" s="44" t="s">
        <v>17</v>
      </c>
      <c r="D38" s="45"/>
      <c r="E38" s="15" t="s">
        <v>25</v>
      </c>
      <c r="F38" s="15" t="s">
        <v>25</v>
      </c>
      <c r="G38" s="22" t="s">
        <v>25</v>
      </c>
      <c r="H38" s="22">
        <f t="shared" ref="H38" si="5">_xlfn.XLOOKUP($C38,$A$7:$A$31,I$7:I$31)</f>
        <v>198.57960709822322</v>
      </c>
      <c r="I38" s="22" t="str">
        <f t="shared" si="2"/>
        <v>High</v>
      </c>
      <c r="J38" s="55"/>
      <c r="K38" s="2"/>
    </row>
    <row r="39" spans="1:11" ht="15" customHeight="1" x14ac:dyDescent="0.2">
      <c r="A39" s="4">
        <v>100031997</v>
      </c>
      <c r="B39" s="4" t="s">
        <v>31</v>
      </c>
      <c r="C39" s="44" t="s">
        <v>8</v>
      </c>
      <c r="D39" s="45"/>
      <c r="E39" s="15" t="s">
        <v>25</v>
      </c>
      <c r="F39" s="15" t="s">
        <v>25</v>
      </c>
      <c r="G39" s="22" t="s">
        <v>25</v>
      </c>
      <c r="H39" s="22">
        <f t="shared" ref="H39" si="6">_xlfn.XLOOKUP($C39,$A$7:$A$31,I$7:I$31)</f>
        <v>141.56182317027682</v>
      </c>
      <c r="I39" s="22" t="str">
        <f t="shared" si="2"/>
        <v>Low</v>
      </c>
      <c r="J39" s="55"/>
      <c r="K39" s="2"/>
    </row>
    <row r="40" spans="1:11" ht="15" customHeight="1" x14ac:dyDescent="0.2">
      <c r="A40" s="4">
        <v>100040531</v>
      </c>
      <c r="B40" s="4" t="s">
        <v>27</v>
      </c>
      <c r="C40" s="44" t="s">
        <v>16</v>
      </c>
      <c r="D40" s="45"/>
      <c r="E40" s="15" t="s">
        <v>25</v>
      </c>
      <c r="F40" s="15" t="s">
        <v>25</v>
      </c>
      <c r="G40" s="22" t="s">
        <v>25</v>
      </c>
      <c r="H40" s="22">
        <f t="shared" ref="H40" si="7">_xlfn.XLOOKUP($C40,$A$7:$A$31,I$7:I$31)</f>
        <v>81.822731265451523</v>
      </c>
      <c r="I40" s="22" t="str">
        <f t="shared" si="2"/>
        <v>Very Low</v>
      </c>
      <c r="J40" s="55"/>
      <c r="K40" s="2"/>
    </row>
    <row r="41" spans="1:11" ht="15" customHeight="1" x14ac:dyDescent="0.2">
      <c r="A41" s="4">
        <v>100055849</v>
      </c>
      <c r="B41" s="4" t="s">
        <v>26</v>
      </c>
      <c r="C41" s="44" t="s">
        <v>13</v>
      </c>
      <c r="D41" s="45"/>
      <c r="E41" s="15" t="s">
        <v>25</v>
      </c>
      <c r="F41" s="15" t="s">
        <v>25</v>
      </c>
      <c r="G41" s="22" t="s">
        <v>25</v>
      </c>
      <c r="H41" s="22">
        <f t="shared" ref="H41" si="8">_xlfn.XLOOKUP($C41,$A$7:$A$31,I$7:I$31)</f>
        <v>67.453741268118009</v>
      </c>
      <c r="I41" s="22" t="str">
        <f t="shared" si="2"/>
        <v>Very Low</v>
      </c>
      <c r="J41" s="55"/>
      <c r="K41" s="2"/>
    </row>
    <row r="42" spans="1:11" ht="15" customHeight="1" x14ac:dyDescent="0.2">
      <c r="A42" s="4">
        <v>100067953</v>
      </c>
      <c r="B42" s="4" t="s">
        <v>30</v>
      </c>
      <c r="C42" s="44" t="s">
        <v>8</v>
      </c>
      <c r="D42" s="45"/>
      <c r="E42" s="15" t="s">
        <v>25</v>
      </c>
      <c r="F42" s="15" t="s">
        <v>25</v>
      </c>
      <c r="G42" s="22" t="s">
        <v>25</v>
      </c>
      <c r="H42" s="22">
        <f t="shared" ref="H42" si="9">_xlfn.XLOOKUP($C42,$A$7:$A$31,I$7:I$31)</f>
        <v>141.56182317027682</v>
      </c>
      <c r="I42" s="22" t="str">
        <f t="shared" si="2"/>
        <v>Low</v>
      </c>
      <c r="J42" s="55"/>
      <c r="K42" s="2"/>
    </row>
    <row r="43" spans="1:11" ht="15" customHeight="1" x14ac:dyDescent="0.2">
      <c r="A43" s="4">
        <v>100072169</v>
      </c>
      <c r="B43" s="4" t="s">
        <v>32</v>
      </c>
      <c r="C43" s="44" t="s">
        <v>18</v>
      </c>
      <c r="D43" s="45"/>
      <c r="E43" s="15" t="s">
        <v>25</v>
      </c>
      <c r="F43" s="15" t="s">
        <v>25</v>
      </c>
      <c r="G43" s="22" t="s">
        <v>25</v>
      </c>
      <c r="H43" s="22">
        <f t="shared" ref="H43" si="10">_xlfn.XLOOKUP($C43,$A$7:$A$31,I$7:I$31)</f>
        <v>83.780971740694255</v>
      </c>
      <c r="I43" s="22" t="str">
        <f t="shared" si="2"/>
        <v>Very Low</v>
      </c>
      <c r="J43" s="55"/>
      <c r="K43" s="2"/>
    </row>
    <row r="44" spans="1:11" ht="15" customHeight="1" x14ac:dyDescent="0.2">
      <c r="A44" s="4">
        <v>100077230</v>
      </c>
      <c r="B44" s="4" t="s">
        <v>33</v>
      </c>
      <c r="C44" s="44" t="s">
        <v>20</v>
      </c>
      <c r="D44" s="45"/>
      <c r="E44" s="15" t="s">
        <v>25</v>
      </c>
      <c r="F44" s="15" t="s">
        <v>25</v>
      </c>
      <c r="G44" s="22" t="s">
        <v>25</v>
      </c>
      <c r="H44" s="22">
        <f t="shared" ref="H44" si="11">_xlfn.XLOOKUP($C44,$A$7:$A$31,I$7:I$31)</f>
        <v>74.466819773691896</v>
      </c>
      <c r="I44" s="22" t="str">
        <f t="shared" si="2"/>
        <v>Very Low</v>
      </c>
      <c r="J44" s="55"/>
      <c r="K44" s="2"/>
    </row>
    <row r="45" spans="1:11" ht="15" customHeight="1" x14ac:dyDescent="0.2">
      <c r="A45" s="5">
        <v>100087094</v>
      </c>
      <c r="B45" s="5" t="s">
        <v>30</v>
      </c>
      <c r="C45" s="51" t="s">
        <v>8</v>
      </c>
      <c r="D45" s="52"/>
      <c r="E45" s="16" t="s">
        <v>25</v>
      </c>
      <c r="F45" s="16" t="s">
        <v>25</v>
      </c>
      <c r="G45" s="23" t="s">
        <v>25</v>
      </c>
      <c r="H45" s="23">
        <f t="shared" ref="H45" si="12">_xlfn.XLOOKUP($C45,$A$7:$A$31,I$7:I$31)</f>
        <v>141.56182317027682</v>
      </c>
      <c r="I45" s="23" t="str">
        <f t="shared" si="2"/>
        <v>Low</v>
      </c>
      <c r="J45" s="55"/>
      <c r="K45" s="2"/>
    </row>
  </sheetData>
  <sortState xmlns:xlrd2="http://schemas.microsoft.com/office/spreadsheetml/2017/richdata2" ref="A35:C45">
    <sortCondition ref="A37:A45"/>
  </sortState>
  <mergeCells count="19">
    <mergeCell ref="C43:D43"/>
    <mergeCell ref="C44:D44"/>
    <mergeCell ref="C45:D45"/>
    <mergeCell ref="B5:C5"/>
    <mergeCell ref="I5:I6"/>
    <mergeCell ref="C40:D40"/>
    <mergeCell ref="C41:D41"/>
    <mergeCell ref="C42:D42"/>
    <mergeCell ref="K5:K6"/>
    <mergeCell ref="E34:G34"/>
    <mergeCell ref="C37:D37"/>
    <mergeCell ref="C38:D38"/>
    <mergeCell ref="C39:D39"/>
    <mergeCell ref="J5:J6"/>
    <mergeCell ref="A5:A6"/>
    <mergeCell ref="D5:H5"/>
    <mergeCell ref="C34:D34"/>
    <mergeCell ref="C35:D35"/>
    <mergeCell ref="C36:D36"/>
  </mergeCells>
  <conditionalFormatting sqref="D7:H29">
    <cfRule type="colorScale" priority="5">
      <colorScale>
        <cfvo type="min"/>
        <cfvo type="num" val="5"/>
        <cfvo type="max"/>
        <color theme="6" tint="0.39997558519241921"/>
        <color theme="7" tint="0.39997558519241921"/>
        <color theme="5" tint="0.39997558519241921"/>
      </colorScale>
    </cfRule>
  </conditionalFormatting>
  <conditionalFormatting sqref="B7:C29">
    <cfRule type="colorScale" priority="4">
      <colorScale>
        <cfvo type="min"/>
        <cfvo type="num" val="5"/>
        <cfvo type="max"/>
        <color theme="6" tint="0.39997558519241921"/>
        <color theme="7" tint="0.39997558519241921"/>
        <color theme="5" tint="0.39997558519241921"/>
      </colorScale>
    </cfRule>
  </conditionalFormatting>
  <conditionalFormatting sqref="I7:I29">
    <cfRule type="colorScale" priority="3">
      <colorScale>
        <cfvo type="min"/>
        <cfvo type="percentile" val="50"/>
        <cfvo type="max"/>
        <color theme="6" tint="0.39997558519241921"/>
        <color theme="7" tint="0.39997558519241921"/>
        <color theme="5" tint="0.39997558519241921"/>
      </colorScale>
    </cfRule>
  </conditionalFormatting>
  <conditionalFormatting sqref="J7:J29">
    <cfRule type="colorScale" priority="1">
      <colorScale>
        <cfvo type="min"/>
        <cfvo type="percentile" val="50"/>
        <cfvo type="max"/>
        <color theme="6" tint="0.39997558519241921"/>
        <color theme="7" tint="0.39997558519241921"/>
        <color theme="5" tint="0.39997558519241921"/>
      </colorScale>
    </cfRule>
  </conditionalFormatting>
  <pageMargins left="0.7" right="0.7" top="0.75" bottom="0.75" header="0.3" footer="0.3"/>
  <pageSetup paperSize="9" scale="6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D533D576CE24997D4B96336F11054" ma:contentTypeVersion="12" ma:contentTypeDescription="Create a new document." ma:contentTypeScope="" ma:versionID="8cb6e73a37c97417273095cbd41a542c">
  <xsd:schema xmlns:xsd="http://www.w3.org/2001/XMLSchema" xmlns:xs="http://www.w3.org/2001/XMLSchema" xmlns:p="http://schemas.microsoft.com/office/2006/metadata/properties" xmlns:ns2="3c6684c8-57ae-40bf-8888-a2d49c38a2fc" xmlns:ns3="efc295d5-4940-43b1-aa28-bd7d66881741" targetNamespace="http://schemas.microsoft.com/office/2006/metadata/properties" ma:root="true" ma:fieldsID="5bc98838a66d6e3cfe4acfa94921c9cd" ns2:_="" ns3:_="">
    <xsd:import namespace="3c6684c8-57ae-40bf-8888-a2d49c38a2fc"/>
    <xsd:import namespace="efc295d5-4940-43b1-aa28-bd7d668817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684c8-57ae-40bf-8888-a2d49c38a2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e50ef28-99b3-468c-877a-52e04a70a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295d5-4940-43b1-aa28-bd7d6688174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08059d-0b4d-4dcb-b0f6-6a0906a01c6a}" ma:internalName="TaxCatchAll" ma:showField="CatchAllData" ma:web="efc295d5-4940-43b1-aa28-bd7d668817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A69FB-AD76-47BA-9ABB-93512D5DA59B}"/>
</file>

<file path=customXml/itemProps2.xml><?xml version="1.0" encoding="utf-8"?>
<ds:datastoreItem xmlns:ds="http://schemas.openxmlformats.org/officeDocument/2006/customXml" ds:itemID="{8520CECB-A051-4DB0-9F63-B569C4EB6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Holland</dc:creator>
  <cp:lastModifiedBy>Graham Holland</cp:lastModifiedBy>
  <cp:lastPrinted>2023-02-20T11:56:22Z</cp:lastPrinted>
  <dcterms:created xsi:type="dcterms:W3CDTF">2014-01-16T09:43:24Z</dcterms:created>
  <dcterms:modified xsi:type="dcterms:W3CDTF">2023-02-20T11:59:07Z</dcterms:modified>
</cp:coreProperties>
</file>